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D5AFB732-BF74-4A10-80DF-730F1AC26E90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20" yWindow="-120" windowWidth="29040" windowHeight="15840" xr2:uid="{00000000-000D-0000-FFFF-FFFF00000000}"/>
  </bookViews>
  <sheets>
    <sheet name="EAEPE_COG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13" i="1" l="1"/>
  <c r="H80" i="1" l="1"/>
  <c r="H79" i="1"/>
  <c r="H78" i="1"/>
  <c r="H77" i="1"/>
  <c r="H76" i="1"/>
  <c r="H70" i="1"/>
  <c r="H68" i="1"/>
  <c r="H62" i="1"/>
  <c r="H60" i="1"/>
  <c r="H52" i="1"/>
  <c r="H36" i="1"/>
  <c r="H13" i="1"/>
  <c r="G17" i="1"/>
  <c r="F17" i="1"/>
  <c r="D17" i="1"/>
  <c r="C17" i="1"/>
  <c r="E17" i="1" s="1"/>
  <c r="G27" i="1"/>
  <c r="F27" i="1"/>
  <c r="D27" i="1"/>
  <c r="C27" i="1"/>
  <c r="E27" i="1" s="1"/>
  <c r="G37" i="1"/>
  <c r="F37" i="1"/>
  <c r="D37" i="1"/>
  <c r="C37" i="1"/>
  <c r="H37" i="1" s="1"/>
  <c r="G47" i="1"/>
  <c r="F47" i="1"/>
  <c r="D47" i="1"/>
  <c r="C47" i="1"/>
  <c r="G57" i="1"/>
  <c r="F57" i="1"/>
  <c r="D57" i="1"/>
  <c r="C57" i="1"/>
  <c r="E61" i="1"/>
  <c r="G61" i="1"/>
  <c r="F61" i="1"/>
  <c r="D61" i="1"/>
  <c r="C61" i="1"/>
  <c r="G69" i="1"/>
  <c r="F69" i="1"/>
  <c r="D69" i="1"/>
  <c r="C69" i="1"/>
  <c r="E69" i="1" s="1"/>
  <c r="H69" i="1" s="1"/>
  <c r="G73" i="1"/>
  <c r="F73" i="1"/>
  <c r="D73" i="1"/>
  <c r="D81" i="1" s="1"/>
  <c r="C73" i="1"/>
  <c r="E73" i="1" s="1"/>
  <c r="H73" i="1" s="1"/>
  <c r="G9" i="1"/>
  <c r="F9" i="1"/>
  <c r="D9" i="1"/>
  <c r="E7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H61" i="1" l="1"/>
  <c r="H27" i="1"/>
  <c r="H17" i="1"/>
  <c r="G81" i="1"/>
  <c r="F81" i="1"/>
  <c r="E57" i="1"/>
  <c r="H57" i="1" s="1"/>
  <c r="E9" i="1"/>
  <c r="H9" i="1" s="1"/>
  <c r="C81" i="1"/>
  <c r="E81" i="1" s="1"/>
  <c r="E47" i="1"/>
  <c r="H47" i="1" s="1"/>
  <c r="H81" i="1" l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<sst xmlns="http://schemas.openxmlformats.org/spreadsheetml/2006/main" count="88" uniqueCount="88">
  <si>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</si>
  <si>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</si>
  <si>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</si>
  <si>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</si>
  <si>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</si>
  <si>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</si>
  <si>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</si>
  <si>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</si>
  <si>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</si>
  <si>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</si>
  <si>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</si>
  <si>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</si>
  <si>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</si>
  <si>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</si>
  <si>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</si>
  <si>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</si>
  <si>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</si>
  <si>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</si>
  <si>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</si>
  <si>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</si>
  <si>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</si>
  <si>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</si>
  <si>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</si>
  <si>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</si>
  <si>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</si>
  <si>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</si>
  <si>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</si>
  <si>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</si>
  <si>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</si>
  <si>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</si>
  <si>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</si>
  <si>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</si>
  <si>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</si>
  <si>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</si>
  <si>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</si>
  <si>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</si>
  <si>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</si>
  <si>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</si>
  <si>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</si>
  <si>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</si>
  <si>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</si>
  <si>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</si>
  <si>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</si>
  <si>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</si>
  <si>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</si>
  <si>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</si>
  <si>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</si>
  <si>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</si>
  <si>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</si>
  <si>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</si>
  <si>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</si>
  <si>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</si>
  <si>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</si>
  <si>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</si>
  <si>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</si>
  <si>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</si>
  <si>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</si>
  <si>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</si>
  <si>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</si>
  <si>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</si>
  <si>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</si>
  <si>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</si>
  <si>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</si>
  <si>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</si>
  <si>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</si>
  <si>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</si>
  <si>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</si>
  <si>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</si>
  <si>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</si>
  <si>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</si>
  <si>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</si>
  <si>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</si>
  <si>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</si>
  <si>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</si>
  <si>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</si>
  <si>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</si>
  <si>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</si>
  <si>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</si>
  <si>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</si>
  <si>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</si>
  <si>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</si>
  <si>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</si>
  <si>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</si>
  <si>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</si>
  <si>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</si>
  <si>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</si>
  <si>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Consejo de Urbanización Municipal de Chihuahua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</si>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</sst>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5" fontId="8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" fontId="9" fillId="3" borderId="14" xfId="5" applyNumberFormat="1" applyFont="1" applyFill="1" applyBorder="1" applyAlignment="1" applyProtection="1">
      <alignment horizontal="right" vertical="center"/>
      <protection locked="0"/>
    </xf>
    <xf numFmtId="4" fontId="9" fillId="3" borderId="16" xfId="5" applyNumberFormat="1" applyFont="1" applyFill="1" applyBorder="1" applyAlignment="1" applyProtection="1">
      <alignment horizontal="right" vertical="center"/>
      <protection locked="0"/>
    </xf>
  </cellXfs>
  <cellStyles count="10">
    <cellStyle name="=C:\WINNT\SYSTEM32\COMMAND.COM" xfId="2" xr:uid="{44120C88-E94B-43CD-A8D7-94C5939B428C}"/>
    <cellStyle name="Millares" xfId="1" builtinId="3"/>
    <cellStyle name="Millares 2" xfId="4" xr:uid="{F0DBD6F1-9D2D-4FC4-B9D8-5D694DBBC9F2}"/>
    <cellStyle name="Millares 2 2" xfId="5" xr:uid="{EC068910-CD6E-4D4D-99FF-C2758D26761B}"/>
    <cellStyle name="Millares 3" xfId="6" xr:uid="{32C11529-64A0-45A5-806C-FB7430D6AF54}"/>
    <cellStyle name="Millares 4" xfId="3" xr:uid="{3E47C5F9-9A25-40DF-AACE-EC2FD717CCF0}"/>
    <cellStyle name="Normal" xfId="0" builtinId="0"/>
    <cellStyle name="Normal 2" xfId="7" xr:uid="{242095A8-F1D1-4C5A-A15F-C53DD456141A}"/>
    <cellStyle name="Normal 2 2" xfId="8" xr:uid="{EAFF3287-9794-49AE-8875-93D01902CE6D}"/>
    <cellStyle name="Normal 9" xfId="9" xr:uid="{7ED4AB2D-BC73-4D49-AB85-45E3D74573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/>
  <dimension ref="B1:I205"/>
  <sheetViews>
    <sheetView tabSelected="1" zoomScaleNormal="100" workbookViewId="0">
      <selection activeCell="B1" sqref="B1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6.7109375" style="1" bestFit="1" customWidth="1"/>
    <col min="4" max="4" width="13.28515625" style="1" bestFit="1" customWidth="1"/>
    <col min="5" max="5" width="16.7109375" style="1" bestFit="1" customWidth="1"/>
    <col min="6" max="8" width="16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4" t="s">
        <v>86</v>
      </c>
      <c r="C2" s="25"/>
      <c r="D2" s="25"/>
      <c r="E2" s="25"/>
      <c r="F2" s="25"/>
      <c r="G2" s="25"/>
      <c r="H2" s="26"/>
    </row>
    <row r="3" spans="2:9" x14ac:dyDescent="0.2">
      <c r="B3" s="27" t="s">
        <v>1</v>
      </c>
      <c r="C3" s="28"/>
      <c r="D3" s="28"/>
      <c r="E3" s="28"/>
      <c r="F3" s="28"/>
      <c r="G3" s="28"/>
      <c r="H3" s="29"/>
    </row>
    <row r="4" spans="2:9" x14ac:dyDescent="0.2">
      <c r="B4" s="27" t="s">
        <v>2</v>
      </c>
      <c r="C4" s="28"/>
      <c r="D4" s="28"/>
      <c r="E4" s="28"/>
      <c r="F4" s="28"/>
      <c r="G4" s="28"/>
      <c r="H4" s="29"/>
    </row>
    <row r="5" spans="2:9" ht="12.75" thickBot="1" x14ac:dyDescent="0.25">
      <c r="B5" s="30" t="s">
        <v>87</v>
      </c>
      <c r="C5" s="31"/>
      <c r="D5" s="31"/>
      <c r="E5" s="31"/>
      <c r="F5" s="31"/>
      <c r="G5" s="31"/>
      <c r="H5" s="32"/>
    </row>
    <row r="6" spans="2:9" ht="12.75" thickBot="1" x14ac:dyDescent="0.25">
      <c r="B6" s="33" t="s">
        <v>3</v>
      </c>
      <c r="C6" s="36" t="s">
        <v>4</v>
      </c>
      <c r="D6" s="37"/>
      <c r="E6" s="37"/>
      <c r="F6" s="37"/>
      <c r="G6" s="38"/>
      <c r="H6" s="39" t="s">
        <v>5</v>
      </c>
    </row>
    <row r="7" spans="2:9" ht="24.75" thickBot="1" x14ac:dyDescent="0.25">
      <c r="B7" s="34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0"/>
    </row>
    <row r="8" spans="2:9" ht="15.75" customHeight="1" thickBot="1" x14ac:dyDescent="0.25">
      <c r="B8" s="35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34435346.060000002</v>
      </c>
      <c r="D9" s="16">
        <f>SUM(D10:D16)</f>
        <v>0</v>
      </c>
      <c r="E9" s="16">
        <f t="shared" ref="E9:E26" si="0">C9+D9</f>
        <v>34435346.060000002</v>
      </c>
      <c r="F9" s="16">
        <f>SUM(F10:F16)</f>
        <v>6263553.25</v>
      </c>
      <c r="G9" s="16">
        <f>SUM(G10:G16)</f>
        <v>6263553.25</v>
      </c>
      <c r="H9" s="16">
        <f t="shared" ref="H9:H40" si="1">E9-F9</f>
        <v>28171792.810000002</v>
      </c>
    </row>
    <row r="10" spans="2:9" ht="12" customHeight="1" x14ac:dyDescent="0.2">
      <c r="B10" s="11" t="s">
        <v>14</v>
      </c>
      <c r="C10" s="41">
        <v>11048473.560000001</v>
      </c>
      <c r="D10" s="13">
        <v>0</v>
      </c>
      <c r="E10" s="18">
        <f t="shared" si="0"/>
        <v>11048473.560000001</v>
      </c>
      <c r="F10" s="41">
        <v>2497019.62</v>
      </c>
      <c r="G10" s="42">
        <v>2497019.62</v>
      </c>
      <c r="H10" s="20">
        <f t="shared" si="1"/>
        <v>8551453.9400000013</v>
      </c>
    </row>
    <row r="11" spans="2:9" ht="12" customHeight="1" x14ac:dyDescent="0.2">
      <c r="B11" s="11" t="s">
        <v>15</v>
      </c>
      <c r="C11" s="41">
        <v>0</v>
      </c>
      <c r="D11" s="13">
        <v>0</v>
      </c>
      <c r="E11" s="18">
        <f t="shared" si="0"/>
        <v>0</v>
      </c>
      <c r="F11" s="41">
        <v>0</v>
      </c>
      <c r="G11" s="42">
        <v>0</v>
      </c>
      <c r="H11" s="20">
        <f t="shared" si="1"/>
        <v>0</v>
      </c>
    </row>
    <row r="12" spans="2:9" ht="12" customHeight="1" x14ac:dyDescent="0.2">
      <c r="B12" s="11" t="s">
        <v>16</v>
      </c>
      <c r="C12" s="41">
        <v>9347464.4299999997</v>
      </c>
      <c r="D12" s="13">
        <v>0</v>
      </c>
      <c r="E12" s="18">
        <f t="shared" si="0"/>
        <v>9347464.4299999997</v>
      </c>
      <c r="F12" s="41">
        <v>1548154.36</v>
      </c>
      <c r="G12" s="42">
        <v>1548154.36</v>
      </c>
      <c r="H12" s="20">
        <f t="shared" si="1"/>
        <v>7799310.0699999994</v>
      </c>
    </row>
    <row r="13" spans="2:9" ht="12" customHeight="1" x14ac:dyDescent="0.2">
      <c r="B13" s="11" t="s">
        <v>17</v>
      </c>
      <c r="C13" s="41">
        <v>4949518.29</v>
      </c>
      <c r="D13" s="13">
        <v>0</v>
      </c>
      <c r="E13" s="18">
        <f>C13+D13</f>
        <v>4949518.29</v>
      </c>
      <c r="F13" s="41">
        <v>986348.51</v>
      </c>
      <c r="G13" s="42">
        <v>986348.51</v>
      </c>
      <c r="H13" s="20">
        <f t="shared" si="1"/>
        <v>3963169.7800000003</v>
      </c>
    </row>
    <row r="14" spans="2:9" ht="12" customHeight="1" x14ac:dyDescent="0.2">
      <c r="B14" s="11" t="s">
        <v>18</v>
      </c>
      <c r="C14" s="41">
        <v>7989889.7800000003</v>
      </c>
      <c r="D14" s="13">
        <v>0</v>
      </c>
      <c r="E14" s="18">
        <f t="shared" si="0"/>
        <v>7989889.7800000003</v>
      </c>
      <c r="F14" s="41">
        <v>1232030.76</v>
      </c>
      <c r="G14" s="42">
        <v>1232030.76</v>
      </c>
      <c r="H14" s="20">
        <f t="shared" si="1"/>
        <v>6757859.0200000005</v>
      </c>
    </row>
    <row r="15" spans="2:9" ht="12" customHeight="1" x14ac:dyDescent="0.2">
      <c r="B15" s="11" t="s">
        <v>19</v>
      </c>
      <c r="C15" s="41">
        <v>1100000</v>
      </c>
      <c r="D15" s="13">
        <v>0</v>
      </c>
      <c r="E15" s="18">
        <f t="shared" si="0"/>
        <v>1100000</v>
      </c>
      <c r="F15" s="41">
        <v>0</v>
      </c>
      <c r="G15" s="42">
        <v>0</v>
      </c>
      <c r="H15" s="20">
        <f t="shared" si="1"/>
        <v>1100000</v>
      </c>
    </row>
    <row r="16" spans="2:9" ht="12" customHeight="1" x14ac:dyDescent="0.2">
      <c r="B16" s="11" t="s">
        <v>20</v>
      </c>
      <c r="C16" s="41">
        <v>0</v>
      </c>
      <c r="D16" s="13">
        <v>0</v>
      </c>
      <c r="E16" s="18">
        <f t="shared" si="0"/>
        <v>0</v>
      </c>
      <c r="F16" s="41">
        <v>0</v>
      </c>
      <c r="G16" s="42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2427310</v>
      </c>
      <c r="D17" s="16">
        <f>SUM(D18:D26)</f>
        <v>0</v>
      </c>
      <c r="E17" s="16">
        <f t="shared" si="0"/>
        <v>2427310</v>
      </c>
      <c r="F17" s="16">
        <f>SUM(F18:F26)</f>
        <v>246513.16999999998</v>
      </c>
      <c r="G17" s="17">
        <f>SUM(G18:G26)</f>
        <v>246513.16999999998</v>
      </c>
      <c r="H17" s="16">
        <f t="shared" si="1"/>
        <v>2180796.83</v>
      </c>
    </row>
    <row r="18" spans="2:8" ht="24" x14ac:dyDescent="0.2">
      <c r="B18" s="9" t="s">
        <v>22</v>
      </c>
      <c r="C18" s="41">
        <v>819910</v>
      </c>
      <c r="D18" s="13">
        <v>0</v>
      </c>
      <c r="E18" s="18">
        <f t="shared" si="0"/>
        <v>819910</v>
      </c>
      <c r="F18" s="41">
        <v>109898.63</v>
      </c>
      <c r="G18" s="42">
        <v>109898.63</v>
      </c>
      <c r="H18" s="20">
        <f t="shared" si="1"/>
        <v>710011.37</v>
      </c>
    </row>
    <row r="19" spans="2:8" ht="12" customHeight="1" x14ac:dyDescent="0.2">
      <c r="B19" s="9" t="s">
        <v>23</v>
      </c>
      <c r="C19" s="41">
        <v>180200</v>
      </c>
      <c r="D19" s="13">
        <v>0</v>
      </c>
      <c r="E19" s="18">
        <f t="shared" si="0"/>
        <v>180200</v>
      </c>
      <c r="F19" s="41">
        <v>47495.24</v>
      </c>
      <c r="G19" s="42">
        <v>47495.24</v>
      </c>
      <c r="H19" s="20">
        <f t="shared" si="1"/>
        <v>132704.76</v>
      </c>
    </row>
    <row r="20" spans="2:8" ht="12" customHeight="1" x14ac:dyDescent="0.2">
      <c r="B20" s="9" t="s">
        <v>24</v>
      </c>
      <c r="C20" s="41">
        <v>0</v>
      </c>
      <c r="D20" s="13">
        <v>0</v>
      </c>
      <c r="E20" s="18">
        <f t="shared" si="0"/>
        <v>0</v>
      </c>
      <c r="F20" s="41">
        <v>0</v>
      </c>
      <c r="G20" s="4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41">
        <v>0</v>
      </c>
      <c r="D21" s="13">
        <v>0</v>
      </c>
      <c r="E21" s="18">
        <f t="shared" si="0"/>
        <v>0</v>
      </c>
      <c r="F21" s="41">
        <v>0</v>
      </c>
      <c r="G21" s="42">
        <v>0</v>
      </c>
      <c r="H21" s="20">
        <f t="shared" si="1"/>
        <v>0</v>
      </c>
    </row>
    <row r="22" spans="2:8" ht="12" customHeight="1" x14ac:dyDescent="0.2">
      <c r="B22" s="9" t="s">
        <v>26</v>
      </c>
      <c r="C22" s="41">
        <v>10600</v>
      </c>
      <c r="D22" s="13">
        <v>0</v>
      </c>
      <c r="E22" s="18">
        <f t="shared" si="0"/>
        <v>10600</v>
      </c>
      <c r="F22" s="41">
        <v>0</v>
      </c>
      <c r="G22" s="42">
        <v>0</v>
      </c>
      <c r="H22" s="20">
        <f t="shared" si="1"/>
        <v>10600</v>
      </c>
    </row>
    <row r="23" spans="2:8" ht="12" customHeight="1" x14ac:dyDescent="0.2">
      <c r="B23" s="9" t="s">
        <v>27</v>
      </c>
      <c r="C23" s="41">
        <v>1300000</v>
      </c>
      <c r="D23" s="13">
        <v>0</v>
      </c>
      <c r="E23" s="18">
        <f t="shared" si="0"/>
        <v>1300000</v>
      </c>
      <c r="F23" s="41">
        <v>89119.3</v>
      </c>
      <c r="G23" s="42">
        <v>89119.3</v>
      </c>
      <c r="H23" s="20">
        <f t="shared" si="1"/>
        <v>1210880.7</v>
      </c>
    </row>
    <row r="24" spans="2:8" ht="12" customHeight="1" x14ac:dyDescent="0.2">
      <c r="B24" s="9" t="s">
        <v>28</v>
      </c>
      <c r="C24" s="41">
        <v>116600</v>
      </c>
      <c r="D24" s="13">
        <v>0</v>
      </c>
      <c r="E24" s="18">
        <f t="shared" si="0"/>
        <v>116600</v>
      </c>
      <c r="F24" s="41">
        <v>0</v>
      </c>
      <c r="G24" s="42">
        <v>0</v>
      </c>
      <c r="H24" s="20">
        <f t="shared" si="1"/>
        <v>116600</v>
      </c>
    </row>
    <row r="25" spans="2:8" ht="12" customHeight="1" x14ac:dyDescent="0.2">
      <c r="B25" s="9" t="s">
        <v>29</v>
      </c>
      <c r="C25" s="41">
        <v>0</v>
      </c>
      <c r="D25" s="13">
        <v>0</v>
      </c>
      <c r="E25" s="18">
        <f t="shared" si="0"/>
        <v>0</v>
      </c>
      <c r="F25" s="41">
        <v>0</v>
      </c>
      <c r="G25" s="4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41">
        <v>0</v>
      </c>
      <c r="D26" s="13">
        <v>0</v>
      </c>
      <c r="E26" s="18">
        <f t="shared" si="0"/>
        <v>0</v>
      </c>
      <c r="F26" s="41">
        <v>0</v>
      </c>
      <c r="G26" s="42">
        <v>0</v>
      </c>
      <c r="H26" s="20">
        <f t="shared" si="1"/>
        <v>0</v>
      </c>
    </row>
    <row r="27" spans="2:8" ht="20.100000000000001" customHeight="1" x14ac:dyDescent="0.2">
      <c r="B27" s="6" t="s">
        <v>31</v>
      </c>
      <c r="C27" s="16">
        <f>SUM(C28:C36)</f>
        <v>3738900</v>
      </c>
      <c r="D27" s="17">
        <f>SUM(D28:D36)</f>
        <v>0</v>
      </c>
      <c r="E27" s="16">
        <f>D27+C27</f>
        <v>3738900</v>
      </c>
      <c r="F27" s="16">
        <f>SUM(F28:F36)</f>
        <v>660383.34</v>
      </c>
      <c r="G27" s="17">
        <f>SUM(G28:G36)</f>
        <v>485163.35000000003</v>
      </c>
      <c r="H27" s="16">
        <f t="shared" si="1"/>
        <v>3078516.66</v>
      </c>
    </row>
    <row r="28" spans="2:8" x14ac:dyDescent="0.2">
      <c r="B28" s="9" t="s">
        <v>32</v>
      </c>
      <c r="C28" s="41">
        <v>110000</v>
      </c>
      <c r="D28" s="13">
        <v>0</v>
      </c>
      <c r="E28" s="18">
        <f t="shared" ref="E28:E36" si="2">C28+D28</f>
        <v>110000</v>
      </c>
      <c r="F28" s="41">
        <v>43082.22</v>
      </c>
      <c r="G28" s="42">
        <v>43082.22</v>
      </c>
      <c r="H28" s="20">
        <f t="shared" si="1"/>
        <v>66917.78</v>
      </c>
    </row>
    <row r="29" spans="2:8" x14ac:dyDescent="0.2">
      <c r="B29" s="9" t="s">
        <v>33</v>
      </c>
      <c r="C29" s="41">
        <v>84800</v>
      </c>
      <c r="D29" s="13">
        <v>0</v>
      </c>
      <c r="E29" s="18">
        <f t="shared" si="2"/>
        <v>84800</v>
      </c>
      <c r="F29" s="41">
        <v>12620.8</v>
      </c>
      <c r="G29" s="42">
        <v>12620.8</v>
      </c>
      <c r="H29" s="20">
        <f t="shared" si="1"/>
        <v>72179.199999999997</v>
      </c>
    </row>
    <row r="30" spans="2:8" ht="12" customHeight="1" x14ac:dyDescent="0.2">
      <c r="B30" s="9" t="s">
        <v>34</v>
      </c>
      <c r="C30" s="41">
        <v>556500</v>
      </c>
      <c r="D30" s="13">
        <v>0</v>
      </c>
      <c r="E30" s="18">
        <f t="shared" si="2"/>
        <v>556500</v>
      </c>
      <c r="F30" s="41">
        <v>0</v>
      </c>
      <c r="G30" s="42">
        <v>0</v>
      </c>
      <c r="H30" s="20">
        <f t="shared" si="1"/>
        <v>556500</v>
      </c>
    </row>
    <row r="31" spans="2:8" x14ac:dyDescent="0.2">
      <c r="B31" s="9" t="s">
        <v>35</v>
      </c>
      <c r="C31" s="41">
        <v>319600</v>
      </c>
      <c r="D31" s="13">
        <v>0</v>
      </c>
      <c r="E31" s="18">
        <f t="shared" si="2"/>
        <v>319600</v>
      </c>
      <c r="F31" s="41">
        <v>189987.61</v>
      </c>
      <c r="G31" s="42">
        <v>20387.61</v>
      </c>
      <c r="H31" s="20">
        <f t="shared" si="1"/>
        <v>129612.39000000001</v>
      </c>
    </row>
    <row r="32" spans="2:8" ht="24" x14ac:dyDescent="0.2">
      <c r="B32" s="9" t="s">
        <v>36</v>
      </c>
      <c r="C32" s="41">
        <v>1716000</v>
      </c>
      <c r="D32" s="13">
        <v>0</v>
      </c>
      <c r="E32" s="18">
        <f t="shared" si="2"/>
        <v>1716000</v>
      </c>
      <c r="F32" s="41">
        <v>338918.28</v>
      </c>
      <c r="G32" s="42">
        <v>333298.28999999998</v>
      </c>
      <c r="H32" s="20">
        <f t="shared" si="1"/>
        <v>1377081.72</v>
      </c>
    </row>
    <row r="33" spans="2:8" x14ac:dyDescent="0.2">
      <c r="B33" s="9" t="s">
        <v>37</v>
      </c>
      <c r="C33" s="41">
        <v>106000</v>
      </c>
      <c r="D33" s="13">
        <v>0</v>
      </c>
      <c r="E33" s="18">
        <f t="shared" si="2"/>
        <v>106000</v>
      </c>
      <c r="F33" s="41">
        <v>69431.850000000006</v>
      </c>
      <c r="G33" s="42">
        <v>69431.850000000006</v>
      </c>
      <c r="H33" s="20">
        <f t="shared" si="1"/>
        <v>36568.149999999994</v>
      </c>
    </row>
    <row r="34" spans="2:8" x14ac:dyDescent="0.2">
      <c r="B34" s="9" t="s">
        <v>38</v>
      </c>
      <c r="C34" s="41">
        <v>215000</v>
      </c>
      <c r="D34" s="13">
        <v>0</v>
      </c>
      <c r="E34" s="18">
        <f t="shared" si="2"/>
        <v>215000</v>
      </c>
      <c r="F34" s="41">
        <v>0</v>
      </c>
      <c r="G34" s="42">
        <v>0</v>
      </c>
      <c r="H34" s="20">
        <f t="shared" si="1"/>
        <v>215000</v>
      </c>
    </row>
    <row r="35" spans="2:8" x14ac:dyDescent="0.2">
      <c r="B35" s="9" t="s">
        <v>39</v>
      </c>
      <c r="C35" s="41">
        <v>500000</v>
      </c>
      <c r="D35" s="13">
        <v>0</v>
      </c>
      <c r="E35" s="18">
        <f t="shared" si="2"/>
        <v>500000</v>
      </c>
      <c r="F35" s="41">
        <v>4120.58</v>
      </c>
      <c r="G35" s="42">
        <v>4120.58</v>
      </c>
      <c r="H35" s="20">
        <f t="shared" si="1"/>
        <v>495879.42</v>
      </c>
    </row>
    <row r="36" spans="2:8" x14ac:dyDescent="0.2">
      <c r="B36" s="9" t="s">
        <v>40</v>
      </c>
      <c r="C36" s="41">
        <v>131000</v>
      </c>
      <c r="D36" s="13">
        <v>0</v>
      </c>
      <c r="E36" s="18">
        <f t="shared" si="2"/>
        <v>131000</v>
      </c>
      <c r="F36" s="41">
        <v>2222</v>
      </c>
      <c r="G36" s="42">
        <v>2222</v>
      </c>
      <c r="H36" s="20">
        <f t="shared" si="1"/>
        <v>128778</v>
      </c>
    </row>
    <row r="37" spans="2:8" ht="20.100000000000001" customHeight="1" x14ac:dyDescent="0.2">
      <c r="B37" s="7" t="s">
        <v>41</v>
      </c>
      <c r="C37" s="16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697000</v>
      </c>
      <c r="D47" s="16">
        <f>SUM(D48:D56)</f>
        <v>0</v>
      </c>
      <c r="E47" s="16">
        <f t="shared" si="3"/>
        <v>697000</v>
      </c>
      <c r="F47" s="16">
        <f>SUM(F48:F56)</f>
        <v>49851.839999999997</v>
      </c>
      <c r="G47" s="16">
        <f>SUM(G48:G56)</f>
        <v>49851.839999999997</v>
      </c>
      <c r="H47" s="16">
        <f t="shared" si="4"/>
        <v>647148.16</v>
      </c>
    </row>
    <row r="48" spans="2:8" x14ac:dyDescent="0.2">
      <c r="B48" s="9" t="s">
        <v>52</v>
      </c>
      <c r="C48" s="41">
        <v>222000</v>
      </c>
      <c r="D48" s="13">
        <v>0</v>
      </c>
      <c r="E48" s="18">
        <f t="shared" si="3"/>
        <v>222000</v>
      </c>
      <c r="F48" s="41">
        <v>49851.839999999997</v>
      </c>
      <c r="G48" s="41">
        <v>49851.839999999997</v>
      </c>
      <c r="H48" s="18">
        <f t="shared" si="4"/>
        <v>172148.16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0</v>
      </c>
      <c r="D51" s="13">
        <v>0</v>
      </c>
      <c r="E51" s="18">
        <f t="shared" si="3"/>
        <v>0</v>
      </c>
      <c r="F51" s="12">
        <v>0</v>
      </c>
      <c r="G51" s="12">
        <v>0</v>
      </c>
      <c r="H51" s="20">
        <f t="shared" si="4"/>
        <v>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41">
        <v>475000</v>
      </c>
      <c r="D53" s="13">
        <v>0</v>
      </c>
      <c r="E53" s="18">
        <f t="shared" si="3"/>
        <v>475000</v>
      </c>
      <c r="F53" s="12">
        <v>0</v>
      </c>
      <c r="G53" s="12">
        <v>0</v>
      </c>
      <c r="H53" s="20">
        <f t="shared" si="4"/>
        <v>475000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0</v>
      </c>
      <c r="D57" s="16">
        <f>SUM(D58:D60)</f>
        <v>0</v>
      </c>
      <c r="E57" s="16">
        <f t="shared" si="3"/>
        <v>0</v>
      </c>
      <c r="F57" s="16">
        <f>SUM(F58:F60)</f>
        <v>0</v>
      </c>
      <c r="G57" s="16">
        <f>SUM(G58:G60)</f>
        <v>0</v>
      </c>
      <c r="H57" s="16">
        <f t="shared" si="4"/>
        <v>0</v>
      </c>
    </row>
    <row r="58" spans="2:8" x14ac:dyDescent="0.2">
      <c r="B58" s="9" t="s">
        <v>62</v>
      </c>
      <c r="C58" s="12">
        <v>0</v>
      </c>
      <c r="D58" s="13">
        <v>0</v>
      </c>
      <c r="E58" s="18">
        <f t="shared" si="3"/>
        <v>0</v>
      </c>
      <c r="F58" s="12">
        <v>0</v>
      </c>
      <c r="G58" s="12">
        <v>0</v>
      </c>
      <c r="H58" s="20">
        <f t="shared" si="4"/>
        <v>0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14052533.789999999</v>
      </c>
      <c r="D61" s="17">
        <f>SUM(D62:D68)</f>
        <v>0</v>
      </c>
      <c r="E61" s="17">
        <f t="shared" si="3"/>
        <v>14052533.789999999</v>
      </c>
      <c r="F61" s="16">
        <f>SUM(F62:F68)</f>
        <v>5829119.2300000004</v>
      </c>
      <c r="G61" s="16">
        <f>SUM(G62:G68)</f>
        <v>5829119.2300000004</v>
      </c>
      <c r="H61" s="17">
        <f t="shared" si="4"/>
        <v>8223414.5599999987</v>
      </c>
    </row>
    <row r="62" spans="2:8" ht="12" customHeight="1" x14ac:dyDescent="0.2">
      <c r="B62" s="9" t="s">
        <v>66</v>
      </c>
      <c r="C62" s="41">
        <v>14052533.789999999</v>
      </c>
      <c r="D62" s="13">
        <v>0</v>
      </c>
      <c r="E62" s="18">
        <f t="shared" si="3"/>
        <v>14052533.789999999</v>
      </c>
      <c r="F62" s="41">
        <v>5829119.2300000004</v>
      </c>
      <c r="G62" s="41">
        <v>5829119.2300000004</v>
      </c>
      <c r="H62" s="18">
        <f t="shared" si="4"/>
        <v>8223414.5599999987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2.75" thickBot="1" x14ac:dyDescent="0.25">
      <c r="B81" s="8" t="s">
        <v>85</v>
      </c>
      <c r="C81" s="22">
        <f>SUM(C73,C69,C61,C57,C47,C27,C37,C17,C9)</f>
        <v>55351089.850000001</v>
      </c>
      <c r="D81" s="22">
        <f>SUM(D73,D69,D61,D57,D47,D37,D27,D17,D9)</f>
        <v>0</v>
      </c>
      <c r="E81" s="22">
        <f>C81+D81</f>
        <v>55351089.850000001</v>
      </c>
      <c r="F81" s="22">
        <f>SUM(F73,F69,F61,F57,F47,F37,F17,F27,F9)</f>
        <v>13049420.83</v>
      </c>
      <c r="G81" s="22">
        <f>SUM(G73,G69,G61,G57,G47,G37,G27,G17,G9)</f>
        <v>12874200.84</v>
      </c>
      <c r="H81" s="22">
        <f t="shared" si="5"/>
        <v>42301669.020000003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x14ac:dyDescent="0.2"/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2019-12-04T16:22:52Z</dcterms:created>
  <dcterms:modified xsi:type="dcterms:W3CDTF">2024-04-11T15:29:55Z</dcterms:modified>
</cp:coreProperties>
</file>